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Q18" i="1" l="1"/>
  <c r="N18" i="1"/>
  <c r="B5" i="1" s="1"/>
  <c r="E5" i="1" s="1"/>
  <c r="K18" i="1"/>
  <c r="A5" i="1"/>
  <c r="F5" i="1" l="1"/>
  <c r="W18" i="1"/>
</calcChain>
</file>

<file path=xl/sharedStrings.xml><?xml version="1.0" encoding="utf-8"?>
<sst xmlns="http://schemas.openxmlformats.org/spreadsheetml/2006/main" count="157" uniqueCount="55">
  <si>
    <t>Licensee Liability Inventory (LLI) Report</t>
  </si>
  <si>
    <t>Date Run: March 20, 2023
Volumetric Date Range: February 2022 to January 2023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</si>
  <si>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</si>
  <si>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</si>
  <si>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</si>
  <si>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</si>
  <si>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</si>
  <si>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</si>
  <si>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</si>
  <si>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</si>
  <si>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Prorated 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</si>
  <si>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</si>
  <si>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</si>
  <si>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</si>
  <si>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</si>
  <si>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</si>
  <si>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</si>
  <si>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</si>
  <si>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</si>
  <si>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</si>
  <si>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</si>
  <si>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</si>
  <si>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Problem Site</t>
  </si>
  <si>
    <t>Annual Volume</t>
  </si>
  <si>
    <t>Well Equivalent</t>
  </si>
  <si>
    <t>Abandonment Liability</t>
  </si>
  <si>
    <t>Reclamation Liability</t>
  </si>
  <si>
    <t>4</t>
  </si>
  <si>
    <t>Yes</t>
  </si>
  <si>
    <t>No</t>
  </si>
  <si>
    <t>Total:</t>
  </si>
  <si>
    <t>Bottom Location</t>
  </si>
  <si>
    <t>True Vertical Well Depth (mkb)</t>
  </si>
  <si>
    <t>Well Status</t>
  </si>
  <si>
    <t>Well Type</t>
  </si>
  <si>
    <t>Flagged As Swab</t>
  </si>
  <si>
    <t>Deemed Asset</t>
  </si>
  <si>
    <t>Abandoned (Reentered)</t>
  </si>
  <si>
    <t>Oil Well</t>
  </si>
  <si>
    <t>Suspended</t>
  </si>
  <si>
    <t>Active</t>
  </si>
  <si>
    <t>05-25-005-10W2</t>
  </si>
  <si>
    <t>80A016</t>
  </si>
  <si>
    <t>07-26-005-10W2</t>
  </si>
  <si>
    <t>85B261</t>
  </si>
  <si>
    <t>08-26-005-10W2</t>
  </si>
  <si>
    <t>04C016</t>
  </si>
  <si>
    <t>08-02-006-11W2</t>
  </si>
  <si>
    <t>06-01-006-11W2</t>
  </si>
  <si>
    <t>06K068</t>
  </si>
  <si>
    <t>05-01-006-11W2</t>
  </si>
  <si>
    <t>03-01-006-11W2</t>
  </si>
  <si>
    <t>07K043</t>
  </si>
  <si>
    <t>0 Facilities:</t>
  </si>
  <si>
    <t>5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</si>
</sst>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&quot;$&quot;#,##0.00;\(&quot;$&quot;#,##0.00\)"/>
    <numFmt numFmtId="165" formatCode="[$-10409]0.00;\(0.00\)"/>
    <numFmt numFmtId="167" formatCode="[$-10409]#,##0.00;\(#,##0.00\)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2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/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 style="thin">
        <color rgb="FFD3D3D3"/>
      </left>
      <right/>
      <top style="thin">
        <color rgb="FFD3D3D3"/>
      </top>
      <bottom style="thin">
        <color rgb="FFD3D3D3"/>
      </bottom>
      <diagonal/>
    </border>
  </borders>
  <cellStyleXfs count="1">
    <xf numFmtId="0" fontId="0" fillId="0" borderId="0"/>
  </cellStyleXfs>
  <cellXfs count="40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165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1" fillId="0" borderId="2" xfId="0" applyNumberFormat="1" applyFont="1" applyFill="1" applyBorder="1" applyAlignment="1">
      <alignment vertical="top" wrapText="1"/>
    </xf>
    <xf numFmtId="0" fontId="1" fillId="0" borderId="3" xfId="0" applyNumberFormat="1" applyFont="1" applyFill="1" applyBorder="1" applyAlignment="1">
      <alignment vertical="top" wrapText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1" xfId="0" applyNumberFormat="1" applyFont="1" applyFill="1" applyBorder="1" applyAlignment="1">
      <alignment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1" fillId="0" borderId="3" xfId="0" applyNumberFormat="1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1" fillId="0" borderId="10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showGridLines="0" tabSelected="1" zoomScale="55" zoomScaleNormal="55" workbookViewId="0">
      <selection activeCell="AD9" sqref="AD9"/>
    </sheetView>
  </sheetViews>
  <sheetFormatPr defaultRowHeight="15.05" x14ac:dyDescent="0.3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29.44140625" bestFit="1" customWidth="1"/>
    <col min="6" max="6" width="22.5546875" customWidth="1"/>
    <col min="7" max="7" width="34" customWidth="1"/>
    <col min="8" max="10" width="13.6640625" customWidth="1"/>
    <col min="11" max="11" width="19.33203125" customWidth="1"/>
    <col min="12" max="12" width="3.5546875" customWidth="1"/>
    <col min="13" max="13" width="0.88671875" customWidth="1"/>
    <col min="14" max="14" width="12.88671875" customWidth="1"/>
    <col min="15" max="15" width="4.88671875" customWidth="1"/>
    <col min="16" max="16" width="0.44140625" customWidth="1"/>
    <col min="17" max="17" width="13.33203125" customWidth="1"/>
    <col min="18" max="18" width="2.88671875" customWidth="1"/>
    <col min="19" max="19" width="6" customWidth="1"/>
    <col min="20" max="20" width="7.77734375" customWidth="1"/>
    <col min="21" max="21" width="22.109375" customWidth="1"/>
    <col min="22" max="22" width="7.5546875" customWidth="1"/>
  </cols>
  <sheetData>
    <row r="1" spans="1:23" ht="69.400000000000006" customHeight="1" x14ac:dyDescent="0.3">
      <c r="A1" s="25"/>
      <c r="B1" s="25"/>
      <c r="C1" s="26" t="s">
        <v>0</v>
      </c>
      <c r="D1" s="23"/>
      <c r="E1" s="23"/>
      <c r="F1" s="23"/>
      <c r="G1" s="23"/>
      <c r="H1" s="23"/>
      <c r="I1" s="23"/>
      <c r="J1" s="23"/>
      <c r="K1" s="23"/>
      <c r="L1" s="22"/>
      <c r="M1" s="27" t="s">
        <v>1</v>
      </c>
      <c r="N1" s="23"/>
      <c r="O1" s="23"/>
      <c r="P1" s="23"/>
      <c r="Q1" s="23"/>
      <c r="R1" s="23"/>
      <c r="S1" s="23"/>
      <c r="T1" s="23"/>
      <c r="U1" s="22"/>
    </row>
    <row r="2" spans="1:23" ht="24.25" x14ac:dyDescent="0.3">
      <c r="A2" s="33" t="s">
        <v>2</v>
      </c>
      <c r="B2" s="23"/>
      <c r="C2" s="23"/>
      <c r="D2" s="23"/>
      <c r="E2" s="23"/>
      <c r="F2" s="23"/>
      <c r="G2" s="22"/>
      <c r="H2" s="1" t="s">
        <v>3</v>
      </c>
      <c r="I2" s="1" t="s">
        <v>3</v>
      </c>
      <c r="J2" s="1" t="s">
        <v>3</v>
      </c>
      <c r="K2" s="26" t="s">
        <v>3</v>
      </c>
      <c r="L2" s="22"/>
      <c r="M2" s="27" t="s">
        <v>3</v>
      </c>
      <c r="N2" s="23"/>
      <c r="O2" s="22"/>
      <c r="P2" s="27" t="s">
        <v>3</v>
      </c>
      <c r="Q2" s="23"/>
      <c r="R2" s="22"/>
      <c r="S2" s="27" t="s">
        <v>3</v>
      </c>
      <c r="T2" s="23"/>
      <c r="U2" s="22"/>
    </row>
    <row r="3" spans="1:23" ht="24.25" x14ac:dyDescent="0.3">
      <c r="A3" s="3" t="s">
        <v>4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1" t="s">
        <v>3</v>
      </c>
      <c r="I3" s="1" t="s">
        <v>3</v>
      </c>
      <c r="J3" s="1" t="s">
        <v>3</v>
      </c>
      <c r="K3" s="26" t="s">
        <v>3</v>
      </c>
      <c r="L3" s="22"/>
      <c r="M3" s="27" t="s">
        <v>3</v>
      </c>
      <c r="N3" s="23"/>
      <c r="O3" s="22"/>
      <c r="P3" s="27" t="s">
        <v>3</v>
      </c>
      <c r="Q3" s="23"/>
      <c r="R3" s="22"/>
      <c r="S3" s="27" t="s">
        <v>3</v>
      </c>
      <c r="T3" s="23"/>
      <c r="U3" s="22"/>
    </row>
    <row r="4" spans="1:23" ht="15.75" x14ac:dyDescent="0.3">
      <c r="A4" s="4" t="s">
        <v>5</v>
      </c>
      <c r="B4" s="4" t="s">
        <v>6</v>
      </c>
      <c r="C4" s="28" t="s">
        <v>7</v>
      </c>
      <c r="D4" s="29"/>
      <c r="E4" s="4" t="s">
        <v>8</v>
      </c>
      <c r="F4" s="4" t="s">
        <v>9</v>
      </c>
      <c r="G4" s="4" t="s">
        <v>10</v>
      </c>
      <c r="H4" s="4" t="s">
        <v>3</v>
      </c>
      <c r="I4" s="30" t="s">
        <v>11</v>
      </c>
      <c r="J4" s="31"/>
      <c r="K4" s="30" t="s">
        <v>12</v>
      </c>
      <c r="L4" s="32"/>
      <c r="M4" s="32"/>
      <c r="N4" s="32"/>
      <c r="O4" s="31"/>
      <c r="P4" s="30" t="s">
        <v>13</v>
      </c>
      <c r="Q4" s="32"/>
      <c r="R4" s="32"/>
      <c r="S4" s="32"/>
      <c r="T4" s="32"/>
      <c r="U4" s="31"/>
    </row>
    <row r="5" spans="1:23" ht="15.75" x14ac:dyDescent="0.3">
      <c r="A5" s="6">
        <f>K18</f>
        <v>2012596.2599999998</v>
      </c>
      <c r="B5" s="6">
        <f>N18+Q18</f>
        <v>214000</v>
      </c>
      <c r="C5" s="21">
        <v>0</v>
      </c>
      <c r="D5" s="22"/>
      <c r="E5" s="6">
        <f>C5+B5</f>
        <v>214000</v>
      </c>
      <c r="F5" s="7">
        <f>A5/E5</f>
        <v>9.4046554205607471</v>
      </c>
      <c r="G5" s="7"/>
      <c r="H5" s="8" t="s">
        <v>3</v>
      </c>
      <c r="I5" s="21">
        <v>0</v>
      </c>
      <c r="J5" s="22"/>
      <c r="K5" s="21">
        <v>0</v>
      </c>
      <c r="L5" s="23"/>
      <c r="M5" s="23"/>
      <c r="N5" s="23"/>
      <c r="O5" s="22"/>
      <c r="P5" s="21">
        <v>0</v>
      </c>
      <c r="Q5" s="23"/>
      <c r="R5" s="23"/>
      <c r="S5" s="23"/>
      <c r="T5" s="23"/>
      <c r="U5" s="22"/>
    </row>
    <row r="6" spans="1:23" ht="18" customHeight="1" x14ac:dyDescent="0.3"/>
    <row r="7" spans="1:23" ht="18.350000000000001" x14ac:dyDescent="0.35">
      <c r="A7" s="9" t="s">
        <v>53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24" t="s">
        <v>3</v>
      </c>
      <c r="M7" s="25"/>
      <c r="N7" s="25"/>
      <c r="O7" s="24" t="s">
        <v>3</v>
      </c>
      <c r="P7" s="25"/>
      <c r="Q7" s="25"/>
      <c r="R7" s="24" t="s">
        <v>3</v>
      </c>
      <c r="S7" s="25"/>
      <c r="T7" s="25"/>
      <c r="U7" s="10" t="s">
        <v>3</v>
      </c>
    </row>
    <row r="8" spans="1:23" ht="32.1" thickBot="1" x14ac:dyDescent="0.35">
      <c r="A8" s="4" t="s">
        <v>14</v>
      </c>
      <c r="B8" s="4" t="s">
        <v>15</v>
      </c>
      <c r="C8" s="4" t="s">
        <v>16</v>
      </c>
      <c r="D8" s="4" t="s">
        <v>17</v>
      </c>
      <c r="E8" s="4" t="s">
        <v>18</v>
      </c>
      <c r="F8" s="4" t="s">
        <v>19</v>
      </c>
      <c r="G8" s="4" t="s">
        <v>20</v>
      </c>
      <c r="H8" s="28" t="s">
        <v>21</v>
      </c>
      <c r="I8" s="29"/>
      <c r="J8" s="29"/>
      <c r="K8" s="4" t="s">
        <v>22</v>
      </c>
      <c r="L8" s="28" t="s">
        <v>23</v>
      </c>
      <c r="M8" s="29"/>
      <c r="N8" s="29"/>
      <c r="O8" s="28" t="s">
        <v>24</v>
      </c>
      <c r="P8" s="29"/>
      <c r="Q8" s="29"/>
      <c r="R8" s="28" t="s">
        <v>25</v>
      </c>
      <c r="S8" s="29"/>
      <c r="T8" s="29"/>
      <c r="U8" s="4" t="s">
        <v>26</v>
      </c>
    </row>
    <row r="9" spans="1:23" ht="15.75" x14ac:dyDescent="0.3">
      <c r="A9" s="11" t="s">
        <v>3</v>
      </c>
      <c r="B9" s="11" t="s">
        <v>3</v>
      </c>
      <c r="C9" s="11" t="s">
        <v>3</v>
      </c>
      <c r="D9" s="11" t="s">
        <v>3</v>
      </c>
      <c r="E9" s="11" t="s">
        <v>3</v>
      </c>
      <c r="F9" s="11" t="s">
        <v>3</v>
      </c>
      <c r="G9" s="11" t="s">
        <v>3</v>
      </c>
      <c r="H9" s="11" t="s">
        <v>3</v>
      </c>
      <c r="I9" s="11" t="s">
        <v>3</v>
      </c>
      <c r="J9" s="11" t="s">
        <v>3</v>
      </c>
      <c r="K9" s="11" t="s">
        <v>3</v>
      </c>
      <c r="L9" s="34" t="s">
        <v>3</v>
      </c>
      <c r="M9" s="23"/>
      <c r="N9" s="22"/>
      <c r="O9" s="35" t="s">
        <v>30</v>
      </c>
      <c r="P9" s="23"/>
      <c r="Q9" s="22"/>
      <c r="R9" s="36">
        <v>0</v>
      </c>
      <c r="S9" s="37"/>
      <c r="T9" s="38"/>
      <c r="U9" s="12">
        <v>0</v>
      </c>
    </row>
    <row r="10" spans="1:23" ht="22.6" customHeight="1" x14ac:dyDescent="0.3"/>
    <row r="11" spans="1:23" ht="18.350000000000001" x14ac:dyDescent="0.35">
      <c r="A11" s="13" t="s">
        <v>54</v>
      </c>
      <c r="B11" s="14" t="s">
        <v>3</v>
      </c>
      <c r="C11" s="14" t="s">
        <v>3</v>
      </c>
      <c r="D11" s="14" t="s">
        <v>3</v>
      </c>
      <c r="E11" s="14" t="s">
        <v>3</v>
      </c>
      <c r="F11" s="14" t="s">
        <v>3</v>
      </c>
      <c r="G11" s="14" t="s">
        <v>3</v>
      </c>
      <c r="H11" s="14" t="s">
        <v>3</v>
      </c>
      <c r="I11" s="14" t="s">
        <v>3</v>
      </c>
      <c r="J11" s="14" t="s">
        <v>3</v>
      </c>
      <c r="K11" s="39" t="s">
        <v>3</v>
      </c>
      <c r="L11" s="23"/>
      <c r="M11" s="22"/>
      <c r="N11" s="39" t="s">
        <v>3</v>
      </c>
      <c r="O11" s="23"/>
      <c r="P11" s="22"/>
      <c r="Q11" s="39" t="s">
        <v>3</v>
      </c>
      <c r="R11" s="23"/>
      <c r="S11" s="22"/>
    </row>
    <row r="12" spans="1:23" ht="32.1" thickBot="1" x14ac:dyDescent="0.35">
      <c r="A12" s="5" t="s">
        <v>14</v>
      </c>
      <c r="B12" s="5" t="s">
        <v>31</v>
      </c>
      <c r="C12" s="5" t="s">
        <v>16</v>
      </c>
      <c r="D12" s="5" t="s">
        <v>17</v>
      </c>
      <c r="E12" s="5" t="s">
        <v>32</v>
      </c>
      <c r="F12" s="5" t="s">
        <v>33</v>
      </c>
      <c r="G12" s="5" t="s">
        <v>34</v>
      </c>
      <c r="H12" s="5" t="s">
        <v>35</v>
      </c>
      <c r="I12" s="5" t="s">
        <v>22</v>
      </c>
      <c r="J12" s="5" t="s">
        <v>23</v>
      </c>
      <c r="K12" s="30" t="s">
        <v>36</v>
      </c>
      <c r="L12" s="32"/>
      <c r="M12" s="31"/>
      <c r="N12" s="30" t="s">
        <v>25</v>
      </c>
      <c r="O12" s="32"/>
      <c r="P12" s="31"/>
      <c r="Q12" s="30" t="s">
        <v>26</v>
      </c>
      <c r="R12" s="32"/>
      <c r="S12" s="31"/>
    </row>
    <row r="13" spans="1:23" ht="15.75" x14ac:dyDescent="0.3">
      <c r="A13" s="19" t="s">
        <v>41</v>
      </c>
      <c r="B13" s="19" t="s">
        <v>41</v>
      </c>
      <c r="C13" s="19" t="s">
        <v>42</v>
      </c>
      <c r="D13" s="19" t="s">
        <v>27</v>
      </c>
      <c r="E13" s="15">
        <v>1512.1</v>
      </c>
      <c r="F13" s="19" t="s">
        <v>40</v>
      </c>
      <c r="G13" s="19" t="s">
        <v>38</v>
      </c>
      <c r="H13" s="19" t="s">
        <v>3</v>
      </c>
      <c r="I13" s="19" t="s">
        <v>3</v>
      </c>
      <c r="J13" s="19" t="s">
        <v>28</v>
      </c>
      <c r="K13" s="20">
        <v>264814.44</v>
      </c>
      <c r="L13" s="17"/>
      <c r="M13" s="18"/>
      <c r="N13" s="20">
        <v>31300</v>
      </c>
      <c r="O13" s="17"/>
      <c r="P13" s="18"/>
      <c r="Q13" s="20">
        <v>22200</v>
      </c>
      <c r="R13" s="17"/>
      <c r="S13" s="18"/>
      <c r="T13" s="16"/>
      <c r="U13" s="16"/>
      <c r="V13" s="16"/>
      <c r="W13" s="16"/>
    </row>
    <row r="14" spans="1:23" ht="15.75" x14ac:dyDescent="0.3">
      <c r="A14" s="19" t="s">
        <v>43</v>
      </c>
      <c r="B14" s="19" t="s">
        <v>43</v>
      </c>
      <c r="C14" s="19" t="s">
        <v>44</v>
      </c>
      <c r="D14" s="19" t="s">
        <v>27</v>
      </c>
      <c r="E14" s="15">
        <v>1511.7</v>
      </c>
      <c r="F14" s="19" t="s">
        <v>37</v>
      </c>
      <c r="G14" s="19" t="s">
        <v>38</v>
      </c>
      <c r="H14" s="19" t="s">
        <v>3</v>
      </c>
      <c r="I14" s="19" t="s">
        <v>3</v>
      </c>
      <c r="J14" s="19" t="s">
        <v>29</v>
      </c>
      <c r="K14" s="20">
        <v>0</v>
      </c>
      <c r="L14" s="17"/>
      <c r="M14" s="18"/>
      <c r="N14" s="20">
        <v>0</v>
      </c>
      <c r="O14" s="17"/>
      <c r="P14" s="18"/>
      <c r="Q14" s="20">
        <v>0</v>
      </c>
      <c r="R14" s="17"/>
      <c r="S14" s="18"/>
      <c r="T14" s="16"/>
      <c r="U14" s="16"/>
      <c r="V14" s="16"/>
      <c r="W14" s="16"/>
    </row>
    <row r="15" spans="1:23" ht="15.75" x14ac:dyDescent="0.3">
      <c r="A15" s="19" t="s">
        <v>43</v>
      </c>
      <c r="B15" s="19" t="s">
        <v>45</v>
      </c>
      <c r="C15" s="19" t="s">
        <v>46</v>
      </c>
      <c r="D15" s="19" t="s">
        <v>27</v>
      </c>
      <c r="E15" s="15">
        <v>1446.6</v>
      </c>
      <c r="F15" s="19" t="s">
        <v>39</v>
      </c>
      <c r="G15" s="19" t="s">
        <v>38</v>
      </c>
      <c r="H15" s="19" t="s">
        <v>3</v>
      </c>
      <c r="I15" s="19" t="s">
        <v>3</v>
      </c>
      <c r="J15" s="19" t="s">
        <v>29</v>
      </c>
      <c r="K15" s="20">
        <v>0</v>
      </c>
      <c r="L15" s="17"/>
      <c r="M15" s="18"/>
      <c r="N15" s="20">
        <v>31300</v>
      </c>
      <c r="O15" s="17"/>
      <c r="P15" s="18"/>
      <c r="Q15" s="20">
        <v>22200</v>
      </c>
      <c r="R15" s="17"/>
      <c r="S15" s="18"/>
      <c r="T15" s="16"/>
      <c r="U15" s="16"/>
      <c r="V15" s="16"/>
      <c r="W15" s="16"/>
    </row>
    <row r="16" spans="1:23" ht="15.75" x14ac:dyDescent="0.3">
      <c r="A16" s="19" t="s">
        <v>50</v>
      </c>
      <c r="B16" s="19" t="s">
        <v>51</v>
      </c>
      <c r="C16" s="19" t="s">
        <v>52</v>
      </c>
      <c r="D16" s="19" t="s">
        <v>27</v>
      </c>
      <c r="E16" s="15">
        <v>1434.9</v>
      </c>
      <c r="F16" s="19" t="s">
        <v>40</v>
      </c>
      <c r="G16" s="19" t="s">
        <v>38</v>
      </c>
      <c r="H16" s="19" t="s">
        <v>3</v>
      </c>
      <c r="I16" s="19" t="s">
        <v>3</v>
      </c>
      <c r="J16" s="19" t="s">
        <v>28</v>
      </c>
      <c r="K16" s="20">
        <v>1071067.23</v>
      </c>
      <c r="L16" s="17"/>
      <c r="M16" s="18"/>
      <c r="N16" s="20">
        <v>31300</v>
      </c>
      <c r="O16" s="17"/>
      <c r="P16" s="18"/>
      <c r="Q16" s="20">
        <v>22200</v>
      </c>
      <c r="R16" s="17"/>
      <c r="S16" s="18"/>
      <c r="T16" s="16"/>
      <c r="U16" s="16"/>
      <c r="V16" s="16"/>
      <c r="W16" s="16"/>
    </row>
    <row r="17" spans="1:23" ht="16.399999999999999" thickBot="1" x14ac:dyDescent="0.35">
      <c r="A17" s="19" t="s">
        <v>47</v>
      </c>
      <c r="B17" s="19" t="s">
        <v>48</v>
      </c>
      <c r="C17" s="19" t="s">
        <v>49</v>
      </c>
      <c r="D17" s="19" t="s">
        <v>27</v>
      </c>
      <c r="E17" s="15">
        <v>1436</v>
      </c>
      <c r="F17" s="19" t="s">
        <v>40</v>
      </c>
      <c r="G17" s="19" t="s">
        <v>38</v>
      </c>
      <c r="H17" s="19" t="s">
        <v>3</v>
      </c>
      <c r="I17" s="19" t="s">
        <v>3</v>
      </c>
      <c r="J17" s="19" t="s">
        <v>28</v>
      </c>
      <c r="K17" s="20">
        <v>676714.59</v>
      </c>
      <c r="L17" s="17"/>
      <c r="M17" s="18"/>
      <c r="N17" s="20">
        <v>31300</v>
      </c>
      <c r="O17" s="17"/>
      <c r="P17" s="18"/>
      <c r="Q17" s="20">
        <v>22200</v>
      </c>
      <c r="R17" s="17"/>
      <c r="S17" s="18"/>
      <c r="T17" s="16"/>
      <c r="U17" s="16"/>
      <c r="V17" s="16"/>
      <c r="W17" s="16"/>
    </row>
    <row r="18" spans="1:23" ht="15.75" x14ac:dyDescent="0.3">
      <c r="A18" s="11" t="s">
        <v>3</v>
      </c>
      <c r="B18" s="11" t="s">
        <v>3</v>
      </c>
      <c r="C18" s="11" t="s">
        <v>3</v>
      </c>
      <c r="D18" s="11" t="s">
        <v>3</v>
      </c>
      <c r="E18" s="11" t="s">
        <v>3</v>
      </c>
      <c r="F18" s="11" t="s">
        <v>3</v>
      </c>
      <c r="G18" s="11" t="s">
        <v>3</v>
      </c>
      <c r="H18" s="11" t="s">
        <v>3</v>
      </c>
      <c r="I18" s="11" t="s">
        <v>3</v>
      </c>
      <c r="J18" s="11" t="s">
        <v>3</v>
      </c>
      <c r="K18" s="36">
        <f>SUM(K13:K17)</f>
        <v>2012596.2599999998</v>
      </c>
      <c r="L18" s="37"/>
      <c r="M18" s="38"/>
      <c r="N18" s="36">
        <f>SUM(N13:N17)</f>
        <v>125200</v>
      </c>
      <c r="O18" s="37"/>
      <c r="P18" s="38"/>
      <c r="Q18" s="36">
        <f>SUM(Q13:Q17)</f>
        <v>88800</v>
      </c>
      <c r="R18" s="37"/>
      <c r="S18" s="38"/>
      <c r="T18" s="16"/>
      <c r="U18" s="16"/>
      <c r="V18" s="16"/>
      <c r="W18" s="16" t="str">
        <f t="shared" ref="W18" si="0">MID(A18,1,2)</f>
        <v/>
      </c>
    </row>
    <row r="19" spans="1:23" ht="204.75" customHeight="1" x14ac:dyDescent="0.3"/>
  </sheetData>
  <sortState ref="A78:W626">
    <sortCondition ref="T78:T626"/>
    <sortCondition ref="U78:U626"/>
    <sortCondition ref="V78:V626"/>
    <sortCondition ref="W78:W626"/>
  </sortState>
  <mergeCells count="39">
    <mergeCell ref="K18:M18"/>
    <mergeCell ref="N18:P18"/>
    <mergeCell ref="Q18:S18"/>
    <mergeCell ref="K12:M12"/>
    <mergeCell ref="N12:P12"/>
    <mergeCell ref="Q12:S12"/>
    <mergeCell ref="L9:N9"/>
    <mergeCell ref="O9:Q9"/>
    <mergeCell ref="R9:T9"/>
    <mergeCell ref="K11:M11"/>
    <mergeCell ref="N11:P11"/>
    <mergeCell ref="Q11:S11"/>
    <mergeCell ref="A1:B1"/>
    <mergeCell ref="C1:L1"/>
    <mergeCell ref="M1:U1"/>
    <mergeCell ref="A2:G2"/>
    <mergeCell ref="K2:L2"/>
    <mergeCell ref="M2:O2"/>
    <mergeCell ref="P2:R2"/>
    <mergeCell ref="S2:U2"/>
    <mergeCell ref="H8:J8"/>
    <mergeCell ref="L8:N8"/>
    <mergeCell ref="O8:Q8"/>
    <mergeCell ref="R8:T8"/>
    <mergeCell ref="C5:D5"/>
    <mergeCell ref="I5:J5"/>
    <mergeCell ref="K5:O5"/>
    <mergeCell ref="P5:U5"/>
    <mergeCell ref="L7:N7"/>
    <mergeCell ref="O7:Q7"/>
    <mergeCell ref="R7:T7"/>
    <mergeCell ref="K3:L3"/>
    <mergeCell ref="M3:O3"/>
    <mergeCell ref="P3:R3"/>
    <mergeCell ref="S3:U3"/>
    <mergeCell ref="C4:D4"/>
    <mergeCell ref="I4:J4"/>
    <mergeCell ref="K4:O4"/>
    <mergeCell ref="P4:U4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2023-03-20T17:09:49Z</dcterms:created>
  <dcterms:modified xsi:type="dcterms:W3CDTF">2023-03-20T17:53:12Z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